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https://csgorg.sharepoint.com/sites/Team-MIC3/Shared Documents/General/COMMISSION_FY24/Tier Groups/"/>
    </mc:Choice>
  </mc:AlternateContent>
  <xr:revisionPtr revIDLastSave="546" documentId="8_{5F4C986C-2676-4F20-84A7-D2F410D4C6A7}" xr6:coauthVersionLast="47" xr6:coauthVersionMax="47" xr10:uidLastSave="{EC9A02B0-57D0-4844-BDDE-8778768D1DBC}"/>
  <bookViews>
    <workbookView xWindow="400" yWindow="800" windowWidth="28800" windowHeight="15800" xr2:uid="{00000000-000D-0000-FFFF-FFFF00000000}"/>
  </bookViews>
  <sheets>
    <sheet name="Data" sheetId="2" r:id="rId1"/>
    <sheet name="Sheet 1" sheetId="3" r:id="rId2"/>
    <sheet name="Sheet 2" sheetId="1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4" i="2" l="1"/>
  <c r="E62" i="2"/>
  <c r="E63" i="2"/>
  <c r="H62" i="2"/>
  <c r="F62" i="2"/>
  <c r="F63" i="2"/>
  <c r="F60" i="2"/>
  <c r="L53" i="2"/>
  <c r="K53" i="2"/>
  <c r="K44" i="2"/>
  <c r="K39" i="2"/>
  <c r="K51" i="2"/>
  <c r="K8" i="2"/>
  <c r="K2" i="2"/>
  <c r="K52" i="2"/>
  <c r="K31" i="2"/>
  <c r="K3" i="2"/>
  <c r="K13" i="2"/>
  <c r="K42" i="2"/>
  <c r="K12" i="2"/>
  <c r="K45" i="2"/>
  <c r="K29" i="2"/>
  <c r="K41" i="2"/>
  <c r="K18" i="2"/>
  <c r="K24" i="2"/>
  <c r="K35" i="2"/>
  <c r="K5" i="2"/>
  <c r="K15" i="2"/>
  <c r="K26" i="2"/>
  <c r="K28" i="2"/>
  <c r="K50" i="2"/>
  <c r="K25" i="2"/>
  <c r="K30" i="2"/>
  <c r="K43" i="2"/>
  <c r="K21" i="2"/>
  <c r="K27" i="2"/>
  <c r="K46" i="2"/>
  <c r="K32" i="2"/>
  <c r="K37" i="2"/>
  <c r="K9" i="2"/>
  <c r="K47" i="2"/>
  <c r="K22" i="2"/>
  <c r="K20" i="2"/>
  <c r="K16" i="2"/>
  <c r="K48" i="2"/>
  <c r="K36" i="2"/>
  <c r="K23" i="2"/>
  <c r="K38" i="2"/>
  <c r="K11" i="2"/>
  <c r="K7" i="2"/>
  <c r="K6" i="2"/>
  <c r="K49" i="2"/>
  <c r="K40" i="2"/>
  <c r="K33" i="2"/>
  <c r="K10" i="2"/>
  <c r="K4" i="2"/>
  <c r="K34" i="2"/>
  <c r="K14" i="2"/>
  <c r="K19" i="2"/>
  <c r="K17" i="2"/>
  <c r="H53" i="2"/>
  <c r="F53" i="2"/>
  <c r="E53" i="2"/>
  <c r="D53" i="2"/>
  <c r="C53" i="2"/>
  <c r="E61" i="2" l="1"/>
  <c r="F61" i="2" l="1"/>
  <c r="H60" i="2" l="1"/>
  <c r="H63" i="2"/>
  <c r="H61" i="2"/>
  <c r="F64" i="2"/>
  <c r="H64" i="2" l="1"/>
  <c r="E60" i="2"/>
</calcChain>
</file>

<file path=xl/sharedStrings.xml><?xml version="1.0" encoding="utf-8"?>
<sst xmlns="http://schemas.openxmlformats.org/spreadsheetml/2006/main" count="81" uniqueCount="75">
  <si>
    <t>STATE/TERRITORY</t>
  </si>
  <si>
    <t>Army</t>
  </si>
  <si>
    <t>Navy</t>
  </si>
  <si>
    <t>Marines</t>
  </si>
  <si>
    <t>Air Force</t>
  </si>
  <si>
    <t>Coast Guard</t>
  </si>
  <si>
    <t>TOTAL</t>
  </si>
  <si>
    <t>VIRGINIA</t>
  </si>
  <si>
    <t>TIER 1 (15,000+)</t>
  </si>
  <si>
    <t>TEXAS</t>
  </si>
  <si>
    <t>CALIFORNIA</t>
  </si>
  <si>
    <t>NORTH CAROLINA</t>
  </si>
  <si>
    <t>FLORIDA</t>
  </si>
  <si>
    <t>GEORGIA</t>
  </si>
  <si>
    <t>WASHINGTON</t>
  </si>
  <si>
    <t>MARYLAND</t>
  </si>
  <si>
    <t>HAWAII</t>
  </si>
  <si>
    <t>COLORADO</t>
  </si>
  <si>
    <t>SOUTH CAROLINA</t>
  </si>
  <si>
    <t>TIER 2 (14,999-6,000)</t>
  </si>
  <si>
    <t>TENNESSEE</t>
  </si>
  <si>
    <t>NEW YORK</t>
  </si>
  <si>
    <t>ARIZONA</t>
  </si>
  <si>
    <t>KANSAS</t>
  </si>
  <si>
    <t>ALABAMA</t>
  </si>
  <si>
    <t>OKLAHOMA</t>
  </si>
  <si>
    <t>ALASKA</t>
  </si>
  <si>
    <t>KENTUCKY</t>
  </si>
  <si>
    <t>MISSOURI</t>
  </si>
  <si>
    <t>LOUISIANA</t>
  </si>
  <si>
    <t>ILLINOIS</t>
  </si>
  <si>
    <t>OHIO</t>
  </si>
  <si>
    <t>NEVADA</t>
  </si>
  <si>
    <t>TIER 3 (5,999-2,000)</t>
  </si>
  <si>
    <t>MISSISSIPPI</t>
  </si>
  <si>
    <t>NEW MEXICO</t>
  </si>
  <si>
    <t>NEW JERSEY</t>
  </si>
  <si>
    <t>PENNSYLVANIA</t>
  </si>
  <si>
    <t>NEBRASKA</t>
  </si>
  <si>
    <t>UTAH</t>
  </si>
  <si>
    <t>MICHIGAN</t>
  </si>
  <si>
    <t>CONNECTICUT</t>
  </si>
  <si>
    <t>ARKANSAS</t>
  </si>
  <si>
    <t>INDIANA</t>
  </si>
  <si>
    <t>MASSACHUSETTS</t>
  </si>
  <si>
    <t>NORTH DAKOTA</t>
  </si>
  <si>
    <t>IDAHO</t>
  </si>
  <si>
    <t>WISCONSIN</t>
  </si>
  <si>
    <t>TIER 4 (1,999-0)</t>
  </si>
  <si>
    <t>DELAWARE</t>
  </si>
  <si>
    <t>OREGON</t>
  </si>
  <si>
    <t>SOUTH DAKOTA</t>
  </si>
  <si>
    <t>MONTANA</t>
  </si>
  <si>
    <t>RHODE ISLAND</t>
  </si>
  <si>
    <t>WYOMING</t>
  </si>
  <si>
    <t>MAINE</t>
  </si>
  <si>
    <t>MINNESOTA</t>
  </si>
  <si>
    <t>IOWA</t>
  </si>
  <si>
    <t>DISTRICT OF COL</t>
  </si>
  <si>
    <t>NEW HAMPSHIRE</t>
  </si>
  <si>
    <t>WEST VIRGINIA</t>
  </si>
  <si>
    <t>VERMONT</t>
  </si>
  <si>
    <t>Source: Active Duty Master Personnel File, Active Duty Family File (Children Ages 5-18)</t>
  </si>
  <si>
    <t>EXCOM Member</t>
  </si>
  <si>
    <t>Dues based on: $1.15 per dependent (Min $2,300 to Max $69,000)</t>
  </si>
  <si>
    <t>Tier Group Facilitator</t>
  </si>
  <si>
    <t># CHILDREN</t>
  </si>
  <si>
    <t>DUES</t>
  </si>
  <si>
    <t>% OF BUDGET</t>
  </si>
  <si>
    <t>USPHS</t>
  </si>
  <si>
    <t>NOAA</t>
  </si>
  <si>
    <t>Sforce</t>
  </si>
  <si>
    <t>Data prepared by the Defense Manpower Data Center on July 31, 2022</t>
  </si>
  <si>
    <t>*NOAA ans USPHS Data from USDOD DEERS Database, August 19, 2020</t>
  </si>
  <si>
    <t>FY25 Dues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</si>
</sst>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,###,##0"/>
    <numFmt numFmtId="165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Calibri"/>
      <family val="2"/>
    </font>
    <font>
      <b/>
      <sz val="16"/>
      <name val="Calibri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FFFFFF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5">
    <xf numFmtId="0" fontId="0" fillId="0" borderId="0" xfId="0"/>
    <xf numFmtId="0" fontId="0" fillId="33" borderId="0" xfId="0" applyFill="1"/>
    <xf numFmtId="0" fontId="18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0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3" fillId="40" borderId="11" xfId="0" applyFont="1" applyFill="1" applyBorder="1" applyAlignment="1">
      <alignment vertical="center"/>
    </xf>
    <xf numFmtId="0" fontId="22" fillId="39" borderId="10" xfId="0" applyFont="1" applyFill="1" applyBorder="1" applyAlignment="1">
      <alignment vertical="top"/>
    </xf>
    <xf numFmtId="0" fontId="22" fillId="38" borderId="10" xfId="0" applyFont="1" applyFill="1" applyBorder="1" applyAlignment="1">
      <alignment vertical="top"/>
    </xf>
    <xf numFmtId="0" fontId="22" fillId="36" borderId="10" xfId="0" applyFont="1" applyFill="1" applyBorder="1" applyAlignment="1">
      <alignment vertical="top"/>
    </xf>
    <xf numFmtId="0" fontId="22" fillId="37" borderId="10" xfId="0" applyFont="1" applyFill="1" applyBorder="1" applyAlignment="1">
      <alignment vertical="top"/>
    </xf>
    <xf numFmtId="0" fontId="24" fillId="34" borderId="10" xfId="0" applyFont="1" applyFill="1" applyBorder="1" applyAlignment="1">
      <alignment vertical="center"/>
    </xf>
    <xf numFmtId="0" fontId="22" fillId="33" borderId="0" xfId="0" applyFont="1" applyFill="1" applyAlignment="1">
      <alignment horizontal="left"/>
    </xf>
    <xf numFmtId="164" fontId="22" fillId="0" borderId="0" xfId="0" applyNumberFormat="1" applyFont="1"/>
    <xf numFmtId="0" fontId="22" fillId="33" borderId="0" xfId="0" applyFont="1" applyFill="1"/>
    <xf numFmtId="0" fontId="22" fillId="40" borderId="0" xfId="0" applyFont="1" applyFill="1"/>
    <xf numFmtId="0" fontId="23" fillId="40" borderId="10" xfId="0" applyFont="1" applyFill="1" applyBorder="1" applyAlignment="1">
      <alignment horizontal="left" vertical="center"/>
    </xf>
    <xf numFmtId="165" fontId="23" fillId="40" borderId="10" xfId="0" applyNumberFormat="1" applyFont="1" applyFill="1" applyBorder="1" applyAlignment="1">
      <alignment horizontal="left" vertical="center"/>
    </xf>
    <xf numFmtId="3" fontId="22" fillId="0" borderId="10" xfId="0" applyNumberFormat="1" applyFont="1" applyBorder="1" applyAlignment="1">
      <alignment horizontal="left"/>
    </xf>
    <xf numFmtId="0" fontId="23" fillId="40" borderId="13" xfId="0" applyFont="1" applyFill="1" applyBorder="1" applyAlignment="1">
      <alignment horizontal="left" vertical="center"/>
    </xf>
    <xf numFmtId="0" fontId="23" fillId="40" borderId="12" xfId="0" applyFont="1" applyFill="1" applyBorder="1" applyAlignment="1">
      <alignment horizontal="left" vertical="center"/>
    </xf>
    <xf numFmtId="3" fontId="23" fillId="40" borderId="10" xfId="0" applyNumberFormat="1" applyFont="1" applyFill="1" applyBorder="1" applyAlignment="1">
      <alignment horizontal="left"/>
    </xf>
    <xf numFmtId="42" fontId="23" fillId="40" borderId="10" xfId="0" applyNumberFormat="1" applyFont="1" applyFill="1" applyBorder="1" applyAlignment="1">
      <alignment horizontal="left"/>
    </xf>
    <xf numFmtId="164" fontId="24" fillId="37" borderId="10" xfId="0" applyNumberFormat="1" applyFont="1" applyFill="1" applyBorder="1" applyAlignment="1">
      <alignment horizontal="left"/>
    </xf>
    <xf numFmtId="164" fontId="24" fillId="34" borderId="10" xfId="0" applyNumberFormat="1" applyFont="1" applyFill="1" applyBorder="1" applyAlignment="1">
      <alignment horizontal="left"/>
    </xf>
    <xf numFmtId="3" fontId="25" fillId="35" borderId="10" xfId="0" applyNumberFormat="1" applyFont="1" applyFill="1" applyBorder="1" applyAlignment="1">
      <alignment horizontal="left"/>
    </xf>
    <xf numFmtId="42" fontId="25" fillId="42" borderId="10" xfId="0" applyNumberFormat="1" applyFont="1" applyFill="1" applyBorder="1" applyAlignment="1">
      <alignment horizontal="left"/>
    </xf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left"/>
    </xf>
    <xf numFmtId="42" fontId="22" fillId="0" borderId="0" xfId="0" applyNumberFormat="1" applyFont="1" applyAlignment="1">
      <alignment horizontal="left"/>
    </xf>
    <xf numFmtId="0" fontId="22" fillId="40" borderId="0" xfId="0" applyFont="1" applyFill="1" applyAlignment="1">
      <alignment horizontal="left"/>
    </xf>
    <xf numFmtId="0" fontId="23" fillId="40" borderId="10" xfId="0" applyFont="1" applyFill="1" applyBorder="1" applyAlignment="1">
      <alignment horizontal="left"/>
    </xf>
    <xf numFmtId="0" fontId="22" fillId="39" borderId="10" xfId="0" applyFont="1" applyFill="1" applyBorder="1" applyAlignment="1">
      <alignment horizontal="left"/>
    </xf>
    <xf numFmtId="42" fontId="22" fillId="0" borderId="10" xfId="0" applyNumberFormat="1" applyFont="1" applyBorder="1" applyAlignment="1">
      <alignment horizontal="left"/>
    </xf>
    <xf numFmtId="9" fontId="22" fillId="0" borderId="10" xfId="0" applyNumberFormat="1" applyFont="1" applyBorder="1" applyAlignment="1">
      <alignment horizontal="left"/>
    </xf>
    <xf numFmtId="0" fontId="22" fillId="38" borderId="10" xfId="0" applyFont="1" applyFill="1" applyBorder="1" applyAlignment="1">
      <alignment horizontal="left"/>
    </xf>
    <xf numFmtId="0" fontId="22" fillId="41" borderId="10" xfId="0" applyFont="1" applyFill="1" applyBorder="1" applyAlignment="1">
      <alignment horizontal="left"/>
    </xf>
    <xf numFmtId="0" fontId="22" fillId="37" borderId="10" xfId="0" applyFont="1" applyFill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36" borderId="10" xfId="0" applyFont="1" applyFill="1" applyBorder="1" applyAlignment="1">
      <alignment vertical="top"/>
    </xf>
    <xf numFmtId="0" fontId="26" fillId="38" borderId="10" xfId="0" applyFont="1" applyFill="1" applyBorder="1" applyAlignment="1">
      <alignment vertical="top"/>
    </xf>
    <xf numFmtId="0" fontId="26" fillId="0" borderId="0" xfId="0" applyFont="1" applyAlignment="1">
      <alignment horizontal="left"/>
    </xf>
    <xf numFmtId="0" fontId="27" fillId="38" borderId="10" xfId="0" applyFont="1" applyFill="1" applyBorder="1" applyAlignment="1">
      <alignment vertical="top"/>
    </xf>
    <xf numFmtId="0" fontId="27" fillId="39" borderId="10" xfId="0" applyFont="1" applyFill="1" applyBorder="1" applyAlignment="1">
      <alignment vertical="top"/>
    </xf>
    <xf numFmtId="0" fontId="27" fillId="37" borderId="10" xfId="0" applyFont="1" applyFill="1" applyBorder="1" applyAlignment="1">
      <alignment vertical="top"/>
    </xf>
    <xf numFmtId="0" fontId="28" fillId="43" borderId="0" xfId="0" applyFont="1" applyFill="1" applyAlignment="1">
      <alignment horizontal="left"/>
    </xf>
    <xf numFmtId="3" fontId="28" fillId="43" borderId="0" xfId="0" applyNumberFormat="1" applyFont="1" applyFill="1" applyAlignment="1">
      <alignment horizontal="left"/>
    </xf>
    <xf numFmtId="42" fontId="28" fillId="43" borderId="0" xfId="0" applyNumberFormat="1" applyFont="1" applyFill="1" applyAlignment="1">
      <alignment horizontal="left"/>
    </xf>
    <xf numFmtId="42" fontId="22" fillId="0" borderId="10" xfId="0" applyNumberFormat="1" applyFont="1" applyBorder="1" applyAlignment="1">
      <alignment horizontal="left" wrapText="1"/>
    </xf>
    <xf numFmtId="3" fontId="22" fillId="39" borderId="15" xfId="0" applyNumberFormat="1" applyFont="1" applyFill="1" applyBorder="1" applyAlignment="1">
      <alignment horizontal="right" wrapText="1"/>
    </xf>
    <xf numFmtId="3" fontId="22" fillId="39" borderId="16" xfId="0" applyNumberFormat="1" applyFont="1" applyFill="1" applyBorder="1" applyAlignment="1">
      <alignment horizontal="right" wrapText="1"/>
    </xf>
    <xf numFmtId="0" fontId="22" fillId="39" borderId="16" xfId="0" applyFont="1" applyFill="1" applyBorder="1" applyAlignment="1">
      <alignment horizontal="right" wrapText="1"/>
    </xf>
    <xf numFmtId="3" fontId="22" fillId="38" borderId="16" xfId="0" applyNumberFormat="1" applyFont="1" applyFill="1" applyBorder="1" applyAlignment="1">
      <alignment horizontal="right" wrapText="1"/>
    </xf>
    <xf numFmtId="0" fontId="22" fillId="38" borderId="16" xfId="0" applyFont="1" applyFill="1" applyBorder="1" applyAlignment="1">
      <alignment horizontal="right" wrapText="1"/>
    </xf>
    <xf numFmtId="3" fontId="22" fillId="38" borderId="16" xfId="0" applyNumberFormat="1" applyFont="1" applyFill="1" applyBorder="1" applyAlignment="1">
      <alignment wrapText="1"/>
    </xf>
    <xf numFmtId="0" fontId="22" fillId="38" borderId="16" xfId="0" applyFont="1" applyFill="1" applyBorder="1" applyAlignment="1">
      <alignment wrapText="1"/>
    </xf>
    <xf numFmtId="0" fontId="29" fillId="36" borderId="10" xfId="0" applyFont="1" applyFill="1" applyBorder="1" applyAlignment="1">
      <alignment vertical="top"/>
    </xf>
    <xf numFmtId="0" fontId="22" fillId="36" borderId="16" xfId="0" applyFont="1" applyFill="1" applyBorder="1" applyAlignment="1">
      <alignment horizontal="right" wrapText="1"/>
    </xf>
    <xf numFmtId="3" fontId="22" fillId="36" borderId="16" xfId="0" applyNumberFormat="1" applyFont="1" applyFill="1" applyBorder="1" applyAlignment="1">
      <alignment horizontal="right" wrapText="1"/>
    </xf>
    <xf numFmtId="0" fontId="30" fillId="40" borderId="10" xfId="0" applyFont="1" applyFill="1" applyBorder="1" applyAlignment="1">
      <alignment vertical="top"/>
    </xf>
    <xf numFmtId="0" fontId="26" fillId="37" borderId="10" xfId="0" applyFont="1" applyFill="1" applyBorder="1" applyAlignment="1">
      <alignment vertical="top"/>
    </xf>
    <xf numFmtId="0" fontId="22" fillId="37" borderId="16" xfId="0" applyFont="1" applyFill="1" applyBorder="1" applyAlignment="1">
      <alignment horizontal="right" wrapText="1"/>
    </xf>
    <xf numFmtId="3" fontId="22" fillId="37" borderId="16" xfId="0" applyNumberFormat="1" applyFont="1" applyFill="1" applyBorder="1" applyAlignment="1">
      <alignment horizontal="right" wrapText="1"/>
    </xf>
    <xf numFmtId="0" fontId="26" fillId="39" borderId="10" xfId="0" applyFont="1" applyFill="1" applyBorder="1" applyAlignment="1">
      <alignment vertical="top"/>
    </xf>
    <xf numFmtId="0" fontId="23" fillId="40" borderId="0" xfId="0" applyFont="1" applyFill="1" applyAlignment="1">
      <alignment horizontal="left"/>
    </xf>
    <xf numFmtId="9" fontId="22" fillId="0" borderId="0" xfId="0" applyNumberFormat="1" applyFont="1" applyAlignment="1">
      <alignment horizontal="left"/>
    </xf>
    <xf numFmtId="164" fontId="24" fillId="39" borderId="13" xfId="0" applyNumberFormat="1" applyFont="1" applyFill="1" applyBorder="1" applyAlignment="1">
      <alignment horizontal="left"/>
    </xf>
    <xf numFmtId="164" fontId="24" fillId="38" borderId="13" xfId="0" applyNumberFormat="1" applyFont="1" applyFill="1" applyBorder="1" applyAlignment="1">
      <alignment horizontal="left"/>
    </xf>
    <xf numFmtId="164" fontId="24" fillId="36" borderId="13" xfId="0" applyNumberFormat="1" applyFont="1" applyFill="1" applyBorder="1" applyAlignment="1">
      <alignment horizontal="left"/>
    </xf>
    <xf numFmtId="164" fontId="24" fillId="37" borderId="13" xfId="0" applyNumberFormat="1" applyFont="1" applyFill="1" applyBorder="1" applyAlignment="1">
      <alignment horizontal="left"/>
    </xf>
    <xf numFmtId="0" fontId="23" fillId="40" borderId="17" xfId="0" applyFont="1" applyFill="1" applyBorder="1" applyAlignment="1">
      <alignment horizontal="left" vertical="center"/>
    </xf>
    <xf numFmtId="0" fontId="22" fillId="37" borderId="19" xfId="0" applyFont="1" applyFill="1" applyBorder="1" applyAlignment="1">
      <alignment horizontal="right" wrapText="1"/>
    </xf>
    <xf numFmtId="0" fontId="22" fillId="37" borderId="18" xfId="0" applyFont="1" applyFill="1" applyBorder="1" applyAlignment="1">
      <alignment horizontal="right" wrapText="1"/>
    </xf>
    <xf numFmtId="0" fontId="29" fillId="39" borderId="10" xfId="0" applyFont="1" applyFill="1" applyBorder="1" applyAlignment="1">
      <alignment vertical="top"/>
    </xf>
    <xf numFmtId="0" fontId="29" fillId="37" borderId="10" xfId="0" applyFont="1" applyFill="1" applyBorder="1" applyAlignment="1">
      <alignment vertical="top"/>
    </xf>
    <xf numFmtId="0" fontId="29" fillId="38" borderId="10" xfId="0" applyFont="1" applyFill="1" applyBorder="1" applyAlignment="1">
      <alignment vertical="top"/>
    </xf>
    <xf numFmtId="44" fontId="22" fillId="42" borderId="10" xfId="0" applyNumberFormat="1" applyFont="1" applyFill="1" applyBorder="1" applyAlignment="1">
      <alignment horizontal="left"/>
    </xf>
    <xf numFmtId="0" fontId="22" fillId="41" borderId="12" xfId="0" applyFont="1" applyFill="1" applyBorder="1" applyAlignment="1">
      <alignment horizontal="left"/>
    </xf>
    <xf numFmtId="0" fontId="22" fillId="41" borderId="13" xfId="0" applyFont="1" applyFill="1" applyBorder="1" applyAlignment="1">
      <alignment horizontal="left"/>
    </xf>
    <xf numFmtId="0" fontId="22" fillId="37" borderId="12" xfId="0" applyFont="1" applyFill="1" applyBorder="1" applyAlignment="1">
      <alignment horizontal="left"/>
    </xf>
    <xf numFmtId="0" fontId="22" fillId="37" borderId="14" xfId="0" applyFont="1" applyFill="1" applyBorder="1" applyAlignment="1">
      <alignment horizontal="left"/>
    </xf>
    <xf numFmtId="0" fontId="22" fillId="39" borderId="12" xfId="0" applyFont="1" applyFill="1" applyBorder="1" applyAlignment="1">
      <alignment horizontal="left"/>
    </xf>
    <xf numFmtId="0" fontId="22" fillId="39" borderId="14" xfId="0" applyFont="1" applyFill="1" applyBorder="1" applyAlignment="1">
      <alignment horizontal="left"/>
    </xf>
    <xf numFmtId="0" fontId="22" fillId="38" borderId="12" xfId="0" applyFont="1" applyFill="1" applyBorder="1" applyAlignment="1">
      <alignment horizontal="left"/>
    </xf>
    <xf numFmtId="0" fontId="22" fillId="38" borderId="14" xfId="0" applyFont="1" applyFill="1" applyBorder="1" applyAlignment="1">
      <alignment horizontal="left"/>
    </xf>
    <xf numFmtId="3" fontId="22" fillId="39" borderId="10" xfId="0" applyNumberFormat="1" applyFont="1" applyFill="1" applyBorder="1" applyAlignment="1">
      <alignment horizontal="left" vertical="center" textRotation="180"/>
    </xf>
    <xf numFmtId="3" fontId="22" fillId="38" borderId="10" xfId="0" applyNumberFormat="1" applyFont="1" applyFill="1" applyBorder="1" applyAlignment="1">
      <alignment horizontal="left" vertical="center" textRotation="180"/>
    </xf>
    <xf numFmtId="3" fontId="22" fillId="36" borderId="11" xfId="0" applyNumberFormat="1" applyFont="1" applyFill="1" applyBorder="1" applyAlignment="1">
      <alignment horizontal="left" vertical="center" textRotation="180"/>
    </xf>
    <xf numFmtId="0" fontId="0" fillId="0" borderId="20" xfId="0" applyBorder="1" applyAlignment="1">
      <alignment horizontal="left" vertical="center" textRotation="180"/>
    </xf>
    <xf numFmtId="0" fontId="0" fillId="0" borderId="21" xfId="0" applyBorder="1" applyAlignment="1">
      <alignment horizontal="left" vertical="center" textRotation="180"/>
    </xf>
    <xf numFmtId="3" fontId="22" fillId="37" borderId="11" xfId="0" applyNumberFormat="1" applyFont="1" applyFill="1" applyBorder="1" applyAlignment="1">
      <alignment horizontal="left" vertical="center" textRotation="180"/>
    </xf>
    <xf numFmtId="0" fontId="22" fillId="44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1AA14-44DB-5149-BE76-74FA46CFEBF7}">
  <sheetPr>
    <pageSetUpPr fitToPage="1"/>
  </sheetPr>
  <dimension ref="A1:N65"/>
  <sheetViews>
    <sheetView tabSelected="1" topLeftCell="A36" zoomScale="130" zoomScaleNormal="130" zoomScalePageLayoutView="130" workbookViewId="0">
      <selection activeCell="N62" sqref="N62"/>
    </sheetView>
  </sheetViews>
  <sheetFormatPr baseColWidth="10" defaultColWidth="10.83203125" defaultRowHeight="12" x14ac:dyDescent="0.15"/>
  <cols>
    <col min="1" max="1" width="3.1640625" style="7" bestFit="1" customWidth="1"/>
    <col min="2" max="2" width="16.33203125" style="7" customWidth="1"/>
    <col min="3" max="3" width="8.83203125" style="29" customWidth="1"/>
    <col min="4" max="4" width="6.6640625" style="29" customWidth="1"/>
    <col min="5" max="5" width="8.33203125" style="29" customWidth="1"/>
    <col min="6" max="6" width="8.6640625" style="29" bestFit="1" customWidth="1"/>
    <col min="7" max="7" width="8.6640625" style="29" customWidth="1"/>
    <col min="8" max="10" width="10.1640625" style="29" customWidth="1"/>
    <col min="11" max="11" width="9.1640625" style="29" customWidth="1"/>
    <col min="12" max="12" width="9.33203125" style="31" bestFit="1" customWidth="1"/>
    <col min="13" max="13" width="4" style="30" customWidth="1"/>
    <col min="14" max="16384" width="10.83203125" style="7"/>
  </cols>
  <sheetData>
    <row r="1" spans="1:14" x14ac:dyDescent="0.15">
      <c r="B1" s="8" t="s">
        <v>0</v>
      </c>
      <c r="C1" s="21" t="s">
        <v>1</v>
      </c>
      <c r="D1" s="22" t="s">
        <v>2</v>
      </c>
      <c r="E1" s="22" t="s">
        <v>3</v>
      </c>
      <c r="F1" s="22" t="s">
        <v>4</v>
      </c>
      <c r="G1" s="22" t="s">
        <v>71</v>
      </c>
      <c r="H1" s="22" t="s">
        <v>5</v>
      </c>
      <c r="I1" s="73" t="s">
        <v>69</v>
      </c>
      <c r="J1" s="73" t="s">
        <v>70</v>
      </c>
      <c r="K1" s="22" t="s">
        <v>6</v>
      </c>
      <c r="L1" s="24" t="s">
        <v>74</v>
      </c>
      <c r="M1" s="23"/>
    </row>
    <row r="2" spans="1:14" x14ac:dyDescent="0.15">
      <c r="A2" s="7">
        <v>1</v>
      </c>
      <c r="B2" s="9" t="s">
        <v>7</v>
      </c>
      <c r="C2" s="52">
        <v>15700</v>
      </c>
      <c r="D2" s="52">
        <v>35339</v>
      </c>
      <c r="E2" s="52">
        <v>5917</v>
      </c>
      <c r="F2" s="52">
        <v>9658</v>
      </c>
      <c r="G2" s="52">
        <v>686</v>
      </c>
      <c r="H2" s="52">
        <v>3614</v>
      </c>
      <c r="I2" s="53">
        <v>368</v>
      </c>
      <c r="J2" s="53">
        <v>11</v>
      </c>
      <c r="K2" s="69">
        <f t="shared" ref="K2:K33" si="0">SUM(C2:J2)</f>
        <v>71293</v>
      </c>
      <c r="L2" s="79">
        <v>69000</v>
      </c>
      <c r="M2" s="88" t="s">
        <v>8</v>
      </c>
    </row>
    <row r="3" spans="1:14" x14ac:dyDescent="0.15">
      <c r="A3" s="7">
        <v>2</v>
      </c>
      <c r="B3" s="66" t="s">
        <v>9</v>
      </c>
      <c r="C3" s="53">
        <v>36855</v>
      </c>
      <c r="D3" s="53">
        <v>4976</v>
      </c>
      <c r="E3" s="53">
        <v>1760</v>
      </c>
      <c r="F3" s="53">
        <v>15406</v>
      </c>
      <c r="G3" s="53">
        <v>104</v>
      </c>
      <c r="H3" s="53">
        <v>1235</v>
      </c>
      <c r="I3" s="53">
        <v>287</v>
      </c>
      <c r="J3" s="53">
        <v>0</v>
      </c>
      <c r="K3" s="69">
        <f t="shared" si="0"/>
        <v>60623</v>
      </c>
      <c r="L3" s="79">
        <v>69000</v>
      </c>
      <c r="M3" s="88"/>
    </row>
    <row r="4" spans="1:14" x14ac:dyDescent="0.15">
      <c r="A4" s="7">
        <v>3</v>
      </c>
      <c r="B4" s="9" t="s">
        <v>10</v>
      </c>
      <c r="C4" s="53">
        <v>5712</v>
      </c>
      <c r="D4" s="53">
        <v>29186</v>
      </c>
      <c r="E4" s="53">
        <v>11296</v>
      </c>
      <c r="F4" s="53">
        <v>6730</v>
      </c>
      <c r="G4" s="53">
        <v>579</v>
      </c>
      <c r="H4" s="53">
        <v>2080</v>
      </c>
      <c r="I4" s="53">
        <v>180</v>
      </c>
      <c r="J4" s="53">
        <v>3</v>
      </c>
      <c r="K4" s="69">
        <f t="shared" si="0"/>
        <v>55766</v>
      </c>
      <c r="L4" s="79">
        <v>64131</v>
      </c>
      <c r="M4" s="88"/>
    </row>
    <row r="5" spans="1:14" x14ac:dyDescent="0.15">
      <c r="A5" s="7">
        <v>4</v>
      </c>
      <c r="B5" s="62" t="s">
        <v>11</v>
      </c>
      <c r="C5" s="53">
        <v>23739</v>
      </c>
      <c r="D5" s="53">
        <v>3945</v>
      </c>
      <c r="E5" s="53">
        <v>11263</v>
      </c>
      <c r="F5" s="53">
        <v>3315</v>
      </c>
      <c r="G5" s="53">
        <v>10</v>
      </c>
      <c r="H5" s="53">
        <v>1412</v>
      </c>
      <c r="I5" s="53">
        <v>170</v>
      </c>
      <c r="J5" s="53">
        <v>2</v>
      </c>
      <c r="K5" s="69">
        <f t="shared" si="0"/>
        <v>43856</v>
      </c>
      <c r="L5" s="79">
        <v>50434</v>
      </c>
      <c r="M5" s="88"/>
      <c r="N5" s="15"/>
    </row>
    <row r="6" spans="1:14" x14ac:dyDescent="0.15">
      <c r="A6" s="7">
        <v>5</v>
      </c>
      <c r="B6" s="9" t="s">
        <v>12</v>
      </c>
      <c r="C6" s="53">
        <v>8262</v>
      </c>
      <c r="D6" s="53">
        <v>14785</v>
      </c>
      <c r="E6" s="53">
        <v>1898</v>
      </c>
      <c r="F6" s="53">
        <v>12572</v>
      </c>
      <c r="G6" s="53">
        <v>206</v>
      </c>
      <c r="H6" s="53">
        <v>2693</v>
      </c>
      <c r="I6" s="53">
        <v>110</v>
      </c>
      <c r="J6" s="53">
        <v>16</v>
      </c>
      <c r="K6" s="69">
        <f t="shared" si="0"/>
        <v>40542</v>
      </c>
      <c r="L6" s="79">
        <v>46623</v>
      </c>
      <c r="M6" s="88"/>
      <c r="N6" s="15"/>
    </row>
    <row r="7" spans="1:14" x14ac:dyDescent="0.15">
      <c r="A7" s="7">
        <v>6</v>
      </c>
      <c r="B7" s="9" t="s">
        <v>13</v>
      </c>
      <c r="C7" s="53">
        <v>20992</v>
      </c>
      <c r="D7" s="53">
        <v>3723</v>
      </c>
      <c r="E7" s="54">
        <v>771</v>
      </c>
      <c r="F7" s="53">
        <v>4763</v>
      </c>
      <c r="G7" s="53">
        <v>39</v>
      </c>
      <c r="H7" s="54">
        <v>328</v>
      </c>
      <c r="I7" s="54">
        <v>571</v>
      </c>
      <c r="J7" s="54">
        <v>0</v>
      </c>
      <c r="K7" s="69">
        <f t="shared" si="0"/>
        <v>31187</v>
      </c>
      <c r="L7" s="79">
        <v>35865</v>
      </c>
      <c r="M7" s="88"/>
      <c r="N7" s="15"/>
    </row>
    <row r="8" spans="1:14" x14ac:dyDescent="0.15">
      <c r="A8" s="7">
        <v>7</v>
      </c>
      <c r="B8" s="66" t="s">
        <v>14</v>
      </c>
      <c r="C8" s="53">
        <v>12922</v>
      </c>
      <c r="D8" s="53">
        <v>8737</v>
      </c>
      <c r="E8" s="54">
        <v>301</v>
      </c>
      <c r="F8" s="53">
        <v>2832</v>
      </c>
      <c r="G8" s="53">
        <v>12</v>
      </c>
      <c r="H8" s="54">
        <v>820</v>
      </c>
      <c r="I8" s="54">
        <v>122</v>
      </c>
      <c r="J8" s="54">
        <v>6</v>
      </c>
      <c r="K8" s="69">
        <f t="shared" si="0"/>
        <v>25752</v>
      </c>
      <c r="L8" s="79">
        <v>29615</v>
      </c>
      <c r="M8" s="88"/>
      <c r="N8" s="15"/>
    </row>
    <row r="9" spans="1:14" x14ac:dyDescent="0.15">
      <c r="A9" s="7">
        <v>8</v>
      </c>
      <c r="B9" s="66" t="s">
        <v>15</v>
      </c>
      <c r="C9" s="53">
        <v>6294</v>
      </c>
      <c r="D9" s="53">
        <v>5487</v>
      </c>
      <c r="E9" s="53">
        <v>1213</v>
      </c>
      <c r="F9" s="53">
        <v>4075</v>
      </c>
      <c r="G9" s="53">
        <v>75</v>
      </c>
      <c r="H9" s="53">
        <v>1157</v>
      </c>
      <c r="I9" s="53">
        <v>1233</v>
      </c>
      <c r="J9" s="53">
        <v>48</v>
      </c>
      <c r="K9" s="69">
        <f t="shared" si="0"/>
        <v>19582</v>
      </c>
      <c r="L9" s="79">
        <v>22519</v>
      </c>
      <c r="M9" s="88"/>
      <c r="N9" s="15"/>
    </row>
    <row r="10" spans="1:14" x14ac:dyDescent="0.15">
      <c r="A10" s="7">
        <v>9</v>
      </c>
      <c r="B10" s="76" t="s">
        <v>17</v>
      </c>
      <c r="C10" s="53">
        <v>12173</v>
      </c>
      <c r="D10" s="54">
        <v>778</v>
      </c>
      <c r="E10" s="54">
        <v>313</v>
      </c>
      <c r="F10" s="53">
        <v>4297</v>
      </c>
      <c r="G10" s="53">
        <v>1451</v>
      </c>
      <c r="H10" s="54">
        <v>72</v>
      </c>
      <c r="I10" s="54">
        <v>127</v>
      </c>
      <c r="J10" s="54">
        <v>0</v>
      </c>
      <c r="K10" s="69">
        <f t="shared" si="0"/>
        <v>19211</v>
      </c>
      <c r="L10" s="79">
        <v>22093</v>
      </c>
      <c r="M10" s="88"/>
      <c r="N10" s="15"/>
    </row>
    <row r="11" spans="1:14" x14ac:dyDescent="0.15">
      <c r="A11" s="7">
        <v>10</v>
      </c>
      <c r="B11" s="46" t="s">
        <v>16</v>
      </c>
      <c r="C11" s="53">
        <v>8088</v>
      </c>
      <c r="D11" s="53">
        <v>4644</v>
      </c>
      <c r="E11" s="53">
        <v>1672</v>
      </c>
      <c r="F11" s="53">
        <v>2755</v>
      </c>
      <c r="G11" s="53">
        <v>67</v>
      </c>
      <c r="H11" s="54">
        <v>638</v>
      </c>
      <c r="I11" s="54">
        <v>31</v>
      </c>
      <c r="J11" s="54">
        <v>4</v>
      </c>
      <c r="K11" s="69">
        <f t="shared" si="0"/>
        <v>17899</v>
      </c>
      <c r="L11" s="79">
        <v>20584</v>
      </c>
      <c r="M11" s="88"/>
    </row>
    <row r="12" spans="1:14" x14ac:dyDescent="0.15">
      <c r="A12" s="7">
        <v>11</v>
      </c>
      <c r="B12" s="45" t="s">
        <v>18</v>
      </c>
      <c r="C12" s="55">
        <v>4771</v>
      </c>
      <c r="D12" s="55">
        <v>2035</v>
      </c>
      <c r="E12" s="55">
        <v>1525</v>
      </c>
      <c r="F12" s="55">
        <v>3857</v>
      </c>
      <c r="G12" s="55">
        <v>18</v>
      </c>
      <c r="H12" s="56">
        <v>553</v>
      </c>
      <c r="I12" s="56">
        <v>30</v>
      </c>
      <c r="J12" s="56">
        <v>0</v>
      </c>
      <c r="K12" s="70">
        <f t="shared" si="0"/>
        <v>12789</v>
      </c>
      <c r="L12" s="79">
        <v>14707</v>
      </c>
      <c r="M12" s="89" t="s">
        <v>19</v>
      </c>
    </row>
    <row r="13" spans="1:14" x14ac:dyDescent="0.15">
      <c r="A13" s="7">
        <v>12</v>
      </c>
      <c r="B13" s="45" t="s">
        <v>20</v>
      </c>
      <c r="C13" s="55">
        <v>8392</v>
      </c>
      <c r="D13" s="55">
        <v>1744</v>
      </c>
      <c r="E13" s="56">
        <v>215</v>
      </c>
      <c r="F13" s="56">
        <v>561</v>
      </c>
      <c r="G13" s="56">
        <v>4</v>
      </c>
      <c r="H13" s="56">
        <v>129</v>
      </c>
      <c r="I13" s="56">
        <v>15</v>
      </c>
      <c r="J13" s="56">
        <v>0</v>
      </c>
      <c r="K13" s="70">
        <f t="shared" si="0"/>
        <v>11060</v>
      </c>
      <c r="L13" s="79">
        <v>12719</v>
      </c>
      <c r="M13" s="89"/>
    </row>
    <row r="14" spans="1:14" x14ac:dyDescent="0.15">
      <c r="A14" s="7">
        <v>13</v>
      </c>
      <c r="B14" s="45" t="s">
        <v>22</v>
      </c>
      <c r="C14" s="55">
        <v>2886</v>
      </c>
      <c r="D14" s="56">
        <v>678</v>
      </c>
      <c r="E14" s="55">
        <v>1331</v>
      </c>
      <c r="F14" s="55">
        <v>4762</v>
      </c>
      <c r="G14" s="55">
        <v>43</v>
      </c>
      <c r="H14" s="56">
        <v>37</v>
      </c>
      <c r="I14" s="56">
        <v>403</v>
      </c>
      <c r="J14" s="56">
        <v>0</v>
      </c>
      <c r="K14" s="70">
        <f t="shared" si="0"/>
        <v>10140</v>
      </c>
      <c r="L14" s="79">
        <v>11661</v>
      </c>
      <c r="M14" s="89"/>
    </row>
    <row r="15" spans="1:14" x14ac:dyDescent="0.15">
      <c r="A15" s="7">
        <v>14</v>
      </c>
      <c r="B15" s="62" t="s">
        <v>21</v>
      </c>
      <c r="C15" s="55">
        <v>7190</v>
      </c>
      <c r="D15" s="55">
        <v>1090</v>
      </c>
      <c r="E15" s="56">
        <v>431</v>
      </c>
      <c r="F15" s="56">
        <v>564</v>
      </c>
      <c r="G15" s="56">
        <v>15</v>
      </c>
      <c r="H15" s="56">
        <v>420</v>
      </c>
      <c r="I15" s="56">
        <v>81</v>
      </c>
      <c r="J15" s="56">
        <v>0</v>
      </c>
      <c r="K15" s="70">
        <f t="shared" si="0"/>
        <v>9791</v>
      </c>
      <c r="L15" s="79">
        <v>11260</v>
      </c>
      <c r="M15" s="89"/>
    </row>
    <row r="16" spans="1:14" x14ac:dyDescent="0.15">
      <c r="A16" s="7">
        <v>15</v>
      </c>
      <c r="B16" s="45" t="s">
        <v>23</v>
      </c>
      <c r="C16" s="55">
        <v>7947</v>
      </c>
      <c r="D16" s="56">
        <v>203</v>
      </c>
      <c r="E16" s="56">
        <v>165</v>
      </c>
      <c r="F16" s="55">
        <v>1542</v>
      </c>
      <c r="G16" s="55">
        <v>15</v>
      </c>
      <c r="H16" s="56">
        <v>77</v>
      </c>
      <c r="I16" s="56">
        <v>40</v>
      </c>
      <c r="J16" s="56">
        <v>0</v>
      </c>
      <c r="K16" s="70">
        <f t="shared" si="0"/>
        <v>9989</v>
      </c>
      <c r="L16" s="79">
        <v>11487</v>
      </c>
      <c r="M16" s="89"/>
    </row>
    <row r="17" spans="1:13" x14ac:dyDescent="0.15">
      <c r="A17" s="7">
        <v>16</v>
      </c>
      <c r="B17" s="45" t="s">
        <v>24</v>
      </c>
      <c r="C17" s="57">
        <v>5970</v>
      </c>
      <c r="D17" s="58">
        <v>547</v>
      </c>
      <c r="E17" s="58">
        <v>258</v>
      </c>
      <c r="F17" s="57">
        <v>2201</v>
      </c>
      <c r="G17" s="57">
        <v>115</v>
      </c>
      <c r="H17" s="58">
        <v>745</v>
      </c>
      <c r="I17" s="58">
        <v>15</v>
      </c>
      <c r="J17" s="58">
        <v>1</v>
      </c>
      <c r="K17" s="70">
        <f t="shared" si="0"/>
        <v>9852</v>
      </c>
      <c r="L17" s="79">
        <v>11330</v>
      </c>
      <c r="M17" s="89"/>
    </row>
    <row r="18" spans="1:13" x14ac:dyDescent="0.15">
      <c r="A18" s="7">
        <v>17</v>
      </c>
      <c r="B18" s="45" t="s">
        <v>25</v>
      </c>
      <c r="C18" s="55">
        <v>4726</v>
      </c>
      <c r="D18" s="56">
        <v>1075</v>
      </c>
      <c r="E18" s="56">
        <v>184</v>
      </c>
      <c r="F18" s="55">
        <v>3191</v>
      </c>
      <c r="G18" s="55">
        <v>15</v>
      </c>
      <c r="H18" s="56">
        <v>37</v>
      </c>
      <c r="I18" s="56">
        <v>336</v>
      </c>
      <c r="J18" s="56">
        <v>0</v>
      </c>
      <c r="K18" s="70">
        <f t="shared" si="0"/>
        <v>9564</v>
      </c>
      <c r="L18" s="79">
        <v>10999</v>
      </c>
      <c r="M18" s="89"/>
    </row>
    <row r="19" spans="1:13" x14ac:dyDescent="0.15">
      <c r="A19" s="7">
        <v>18</v>
      </c>
      <c r="B19" s="45" t="s">
        <v>26</v>
      </c>
      <c r="C19" s="55">
        <v>3456</v>
      </c>
      <c r="D19" s="56">
        <v>61</v>
      </c>
      <c r="E19" s="56">
        <v>18</v>
      </c>
      <c r="F19" s="55">
        <v>3845</v>
      </c>
      <c r="G19" s="55">
        <v>5</v>
      </c>
      <c r="H19" s="56">
        <v>946</v>
      </c>
      <c r="I19" s="56">
        <v>218</v>
      </c>
      <c r="J19" s="56">
        <v>0</v>
      </c>
      <c r="K19" s="70">
        <f t="shared" si="0"/>
        <v>8549</v>
      </c>
      <c r="L19" s="79">
        <v>9831</v>
      </c>
      <c r="M19" s="89"/>
    </row>
    <row r="20" spans="1:13" x14ac:dyDescent="0.15">
      <c r="A20" s="7">
        <v>19</v>
      </c>
      <c r="B20" s="43" t="s">
        <v>27</v>
      </c>
      <c r="C20" s="55">
        <v>8200</v>
      </c>
      <c r="D20" s="56">
        <v>232</v>
      </c>
      <c r="E20" s="56">
        <v>137</v>
      </c>
      <c r="F20" s="56">
        <v>240</v>
      </c>
      <c r="G20" s="56">
        <v>0</v>
      </c>
      <c r="H20" s="56">
        <v>127</v>
      </c>
      <c r="I20" s="56">
        <v>68</v>
      </c>
      <c r="J20" s="56">
        <v>0</v>
      </c>
      <c r="K20" s="70">
        <f t="shared" si="0"/>
        <v>9004</v>
      </c>
      <c r="L20" s="79">
        <v>10355</v>
      </c>
      <c r="M20" s="89"/>
    </row>
    <row r="21" spans="1:13" x14ac:dyDescent="0.15">
      <c r="A21" s="7">
        <v>20</v>
      </c>
      <c r="B21" s="78" t="s">
        <v>28</v>
      </c>
      <c r="C21" s="55">
        <v>4305</v>
      </c>
      <c r="D21" s="56">
        <v>487</v>
      </c>
      <c r="E21" s="56">
        <v>505</v>
      </c>
      <c r="F21" s="55">
        <v>2111</v>
      </c>
      <c r="G21" s="55">
        <v>2</v>
      </c>
      <c r="H21" s="56">
        <v>122</v>
      </c>
      <c r="I21" s="56">
        <v>64</v>
      </c>
      <c r="J21" s="56">
        <v>3</v>
      </c>
      <c r="K21" s="70">
        <f t="shared" si="0"/>
        <v>7599</v>
      </c>
      <c r="L21" s="79">
        <v>8739</v>
      </c>
      <c r="M21" s="89"/>
    </row>
    <row r="22" spans="1:13" x14ac:dyDescent="0.15">
      <c r="A22" s="7">
        <v>21</v>
      </c>
      <c r="B22" s="43" t="s">
        <v>29</v>
      </c>
      <c r="C22" s="55">
        <v>3039</v>
      </c>
      <c r="D22" s="56">
        <v>627</v>
      </c>
      <c r="E22" s="56">
        <v>393</v>
      </c>
      <c r="F22" s="55">
        <v>2489</v>
      </c>
      <c r="G22" s="55">
        <v>6</v>
      </c>
      <c r="H22" s="56">
        <v>683</v>
      </c>
      <c r="I22" s="56">
        <v>29</v>
      </c>
      <c r="J22" s="56">
        <v>0</v>
      </c>
      <c r="K22" s="70">
        <f t="shared" si="0"/>
        <v>7266</v>
      </c>
      <c r="L22" s="79">
        <v>8356</v>
      </c>
      <c r="M22" s="89"/>
    </row>
    <row r="23" spans="1:13" x14ac:dyDescent="0.15">
      <c r="A23" s="7">
        <v>22</v>
      </c>
      <c r="B23" s="10" t="s">
        <v>30</v>
      </c>
      <c r="C23" s="55">
        <v>1475</v>
      </c>
      <c r="D23" s="55">
        <v>2061</v>
      </c>
      <c r="E23" s="56">
        <v>393</v>
      </c>
      <c r="F23" s="55">
        <v>3194</v>
      </c>
      <c r="G23" s="55">
        <v>17</v>
      </c>
      <c r="H23" s="56">
        <v>169</v>
      </c>
      <c r="I23" s="56">
        <v>35</v>
      </c>
      <c r="J23" s="56">
        <v>0</v>
      </c>
      <c r="K23" s="70">
        <f t="shared" si="0"/>
        <v>7344</v>
      </c>
      <c r="L23" s="79">
        <v>8446</v>
      </c>
      <c r="M23" s="89"/>
    </row>
    <row r="24" spans="1:13" x14ac:dyDescent="0.15">
      <c r="A24" s="7">
        <v>23</v>
      </c>
      <c r="B24" s="10" t="s">
        <v>31</v>
      </c>
      <c r="C24" s="55">
        <v>1465</v>
      </c>
      <c r="D24" s="56">
        <v>724</v>
      </c>
      <c r="E24" s="56">
        <v>364</v>
      </c>
      <c r="F24" s="55">
        <v>3836</v>
      </c>
      <c r="G24" s="55">
        <v>129</v>
      </c>
      <c r="H24" s="56">
        <v>350</v>
      </c>
      <c r="I24" s="56">
        <v>42</v>
      </c>
      <c r="J24" s="56">
        <v>2</v>
      </c>
      <c r="K24" s="70">
        <f t="shared" si="0"/>
        <v>6912</v>
      </c>
      <c r="L24" s="79">
        <v>7949</v>
      </c>
      <c r="M24" s="89"/>
    </row>
    <row r="25" spans="1:13" ht="14" customHeight="1" x14ac:dyDescent="0.15">
      <c r="A25" s="7">
        <v>24</v>
      </c>
      <c r="B25" s="11" t="s">
        <v>32</v>
      </c>
      <c r="C25" s="60">
        <v>508</v>
      </c>
      <c r="D25" s="60">
        <v>672</v>
      </c>
      <c r="E25" s="60">
        <v>89</v>
      </c>
      <c r="F25" s="61">
        <v>4591</v>
      </c>
      <c r="G25" s="61">
        <v>59</v>
      </c>
      <c r="H25" s="60">
        <v>41</v>
      </c>
      <c r="I25" s="60">
        <v>13</v>
      </c>
      <c r="J25" s="60">
        <v>0</v>
      </c>
      <c r="K25" s="71">
        <f t="shared" si="0"/>
        <v>5973</v>
      </c>
      <c r="L25" s="79">
        <v>6869</v>
      </c>
      <c r="M25" s="90" t="s">
        <v>33</v>
      </c>
    </row>
    <row r="26" spans="1:13" ht="14" customHeight="1" x14ac:dyDescent="0.15">
      <c r="A26" s="7">
        <v>25</v>
      </c>
      <c r="B26" s="11" t="s">
        <v>35</v>
      </c>
      <c r="C26" s="60">
        <v>584</v>
      </c>
      <c r="D26" s="60">
        <v>158</v>
      </c>
      <c r="E26" s="60">
        <v>96</v>
      </c>
      <c r="F26" s="61">
        <v>3782</v>
      </c>
      <c r="G26" s="61">
        <v>100</v>
      </c>
      <c r="H26" s="60">
        <v>15</v>
      </c>
      <c r="I26" s="60">
        <v>186</v>
      </c>
      <c r="J26" s="60">
        <v>0</v>
      </c>
      <c r="K26" s="71">
        <f t="shared" si="0"/>
        <v>4921</v>
      </c>
      <c r="L26" s="79">
        <v>5659</v>
      </c>
      <c r="M26" s="91"/>
    </row>
    <row r="27" spans="1:13" x14ac:dyDescent="0.15">
      <c r="A27" s="7">
        <v>26</v>
      </c>
      <c r="B27" s="11" t="s">
        <v>34</v>
      </c>
      <c r="C27" s="60">
        <v>787</v>
      </c>
      <c r="D27" s="61">
        <v>1769</v>
      </c>
      <c r="E27" s="60">
        <v>167</v>
      </c>
      <c r="F27" s="61">
        <v>1933</v>
      </c>
      <c r="G27" s="61">
        <v>11</v>
      </c>
      <c r="H27" s="60">
        <v>206</v>
      </c>
      <c r="I27" s="60">
        <v>14</v>
      </c>
      <c r="J27" s="60">
        <v>2</v>
      </c>
      <c r="K27" s="71">
        <f t="shared" si="0"/>
        <v>4889</v>
      </c>
      <c r="L27" s="79">
        <v>5622</v>
      </c>
      <c r="M27" s="91"/>
    </row>
    <row r="28" spans="1:13" x14ac:dyDescent="0.15">
      <c r="A28" s="7">
        <v>27</v>
      </c>
      <c r="B28" s="11" t="s">
        <v>36</v>
      </c>
      <c r="C28" s="61">
        <v>1055</v>
      </c>
      <c r="D28" s="60">
        <v>448</v>
      </c>
      <c r="E28" s="60">
        <v>253</v>
      </c>
      <c r="F28" s="61">
        <v>1947</v>
      </c>
      <c r="G28" s="61">
        <v>2</v>
      </c>
      <c r="H28" s="60">
        <v>614</v>
      </c>
      <c r="I28" s="60">
        <v>59</v>
      </c>
      <c r="J28" s="60">
        <v>0</v>
      </c>
      <c r="K28" s="71">
        <f t="shared" si="0"/>
        <v>4378</v>
      </c>
      <c r="L28" s="79">
        <v>5035</v>
      </c>
      <c r="M28" s="91"/>
    </row>
    <row r="29" spans="1:13" x14ac:dyDescent="0.15">
      <c r="A29" s="7">
        <v>28</v>
      </c>
      <c r="B29" s="11" t="s">
        <v>37</v>
      </c>
      <c r="C29" s="61">
        <v>1803</v>
      </c>
      <c r="D29" s="60">
        <v>843</v>
      </c>
      <c r="E29" s="60">
        <v>454</v>
      </c>
      <c r="F29" s="60">
        <v>654</v>
      </c>
      <c r="G29" s="60">
        <v>13</v>
      </c>
      <c r="H29" s="60">
        <v>216</v>
      </c>
      <c r="I29" s="60">
        <v>88</v>
      </c>
      <c r="J29" s="60">
        <v>2</v>
      </c>
      <c r="K29" s="71">
        <f t="shared" si="0"/>
        <v>4073</v>
      </c>
      <c r="L29" s="79">
        <v>4684</v>
      </c>
      <c r="M29" s="91"/>
    </row>
    <row r="30" spans="1:13" x14ac:dyDescent="0.15">
      <c r="A30" s="7">
        <v>29</v>
      </c>
      <c r="B30" s="11" t="s">
        <v>38</v>
      </c>
      <c r="C30" s="60">
        <v>372</v>
      </c>
      <c r="D30" s="60">
        <v>358</v>
      </c>
      <c r="E30" s="60">
        <v>72</v>
      </c>
      <c r="F30" s="61">
        <v>2753</v>
      </c>
      <c r="G30" s="61">
        <v>24</v>
      </c>
      <c r="H30" s="60">
        <v>4</v>
      </c>
      <c r="I30" s="60">
        <v>15</v>
      </c>
      <c r="J30" s="60">
        <v>0</v>
      </c>
      <c r="K30" s="71">
        <f t="shared" si="0"/>
        <v>3598</v>
      </c>
      <c r="L30" s="79">
        <v>4138</v>
      </c>
      <c r="M30" s="91"/>
    </row>
    <row r="31" spans="1:13" x14ac:dyDescent="0.15">
      <c r="A31" s="7">
        <v>30</v>
      </c>
      <c r="B31" s="62" t="s">
        <v>39</v>
      </c>
      <c r="C31" s="60">
        <v>593</v>
      </c>
      <c r="D31" s="60">
        <v>205</v>
      </c>
      <c r="E31" s="60">
        <v>134</v>
      </c>
      <c r="F31" s="61">
        <v>2347</v>
      </c>
      <c r="G31" s="61">
        <v>25</v>
      </c>
      <c r="H31" s="60">
        <v>20</v>
      </c>
      <c r="I31" s="60">
        <v>36</v>
      </c>
      <c r="J31" s="60">
        <v>0</v>
      </c>
      <c r="K31" s="71">
        <f t="shared" si="0"/>
        <v>3360</v>
      </c>
      <c r="L31" s="79">
        <v>3864</v>
      </c>
      <c r="M31" s="91"/>
    </row>
    <row r="32" spans="1:13" x14ac:dyDescent="0.15">
      <c r="A32" s="7">
        <v>31</v>
      </c>
      <c r="B32" s="11" t="s">
        <v>40</v>
      </c>
      <c r="C32" s="61">
        <v>1233</v>
      </c>
      <c r="D32" s="60">
        <v>548</v>
      </c>
      <c r="E32" s="60">
        <v>252</v>
      </c>
      <c r="F32" s="60">
        <v>344</v>
      </c>
      <c r="G32" s="60">
        <v>4</v>
      </c>
      <c r="H32" s="60">
        <v>553</v>
      </c>
      <c r="I32" s="60">
        <v>34</v>
      </c>
      <c r="J32" s="60">
        <v>0</v>
      </c>
      <c r="K32" s="71">
        <f t="shared" si="0"/>
        <v>2968</v>
      </c>
      <c r="L32" s="79">
        <v>3413</v>
      </c>
      <c r="M32" s="91"/>
    </row>
    <row r="33" spans="1:13" x14ac:dyDescent="0.15">
      <c r="A33" s="7">
        <v>32</v>
      </c>
      <c r="B33" s="42" t="s">
        <v>41</v>
      </c>
      <c r="C33" s="60">
        <v>273</v>
      </c>
      <c r="D33" s="61">
        <v>2086</v>
      </c>
      <c r="E33" s="60">
        <v>66</v>
      </c>
      <c r="F33" s="60">
        <v>84</v>
      </c>
      <c r="G33" s="60">
        <v>0</v>
      </c>
      <c r="H33" s="60">
        <v>424</v>
      </c>
      <c r="I33" s="60">
        <v>15</v>
      </c>
      <c r="J33" s="60">
        <v>1</v>
      </c>
      <c r="K33" s="71">
        <f t="shared" si="0"/>
        <v>2949</v>
      </c>
      <c r="L33" s="79">
        <v>3391</v>
      </c>
      <c r="M33" s="91"/>
    </row>
    <row r="34" spans="1:13" x14ac:dyDescent="0.15">
      <c r="A34" s="7">
        <v>33</v>
      </c>
      <c r="B34" s="59" t="s">
        <v>42</v>
      </c>
      <c r="C34" s="60">
        <v>466</v>
      </c>
      <c r="D34" s="60">
        <v>201</v>
      </c>
      <c r="E34" s="60">
        <v>83</v>
      </c>
      <c r="F34" s="61">
        <v>1722</v>
      </c>
      <c r="G34" s="61">
        <v>2</v>
      </c>
      <c r="H34" s="60">
        <v>30</v>
      </c>
      <c r="I34" s="60">
        <v>10</v>
      </c>
      <c r="J34" s="60">
        <v>0</v>
      </c>
      <c r="K34" s="71">
        <f t="shared" ref="K34:K65" si="1">SUM(C34:J34)</f>
        <v>2514</v>
      </c>
      <c r="L34" s="79">
        <v>2891</v>
      </c>
      <c r="M34" s="91"/>
    </row>
    <row r="35" spans="1:13" x14ac:dyDescent="0.15">
      <c r="A35" s="7">
        <v>34</v>
      </c>
      <c r="B35" s="59" t="s">
        <v>45</v>
      </c>
      <c r="C35" s="60">
        <v>108</v>
      </c>
      <c r="D35" s="60">
        <v>43</v>
      </c>
      <c r="E35" s="60">
        <v>4</v>
      </c>
      <c r="F35" s="61">
        <v>2275</v>
      </c>
      <c r="G35" s="61">
        <v>12</v>
      </c>
      <c r="H35" s="60">
        <v>3</v>
      </c>
      <c r="I35" s="60">
        <v>26</v>
      </c>
      <c r="J35" s="60">
        <v>0</v>
      </c>
      <c r="K35" s="71">
        <f t="shared" si="1"/>
        <v>2471</v>
      </c>
      <c r="L35" s="79">
        <v>2842</v>
      </c>
      <c r="M35" s="91"/>
    </row>
    <row r="36" spans="1:13" x14ac:dyDescent="0.15">
      <c r="A36" s="7">
        <v>35</v>
      </c>
      <c r="B36" s="11" t="s">
        <v>43</v>
      </c>
      <c r="C36" s="61">
        <v>1332</v>
      </c>
      <c r="D36" s="60">
        <v>421</v>
      </c>
      <c r="E36" s="60">
        <v>214</v>
      </c>
      <c r="F36" s="60">
        <v>335</v>
      </c>
      <c r="G36" s="60">
        <v>3</v>
      </c>
      <c r="H36" s="60">
        <v>64</v>
      </c>
      <c r="I36" s="60">
        <v>10</v>
      </c>
      <c r="J36" s="60">
        <v>0</v>
      </c>
      <c r="K36" s="71">
        <f t="shared" si="1"/>
        <v>2379</v>
      </c>
      <c r="L36" s="79">
        <v>2736</v>
      </c>
      <c r="M36" s="91"/>
    </row>
    <row r="37" spans="1:13" x14ac:dyDescent="0.15">
      <c r="A37" s="7">
        <v>36</v>
      </c>
      <c r="B37" s="11" t="s">
        <v>44</v>
      </c>
      <c r="C37" s="60">
        <v>574</v>
      </c>
      <c r="D37" s="60">
        <v>297</v>
      </c>
      <c r="E37" s="60">
        <v>151</v>
      </c>
      <c r="F37" s="60">
        <v>568</v>
      </c>
      <c r="G37" s="60">
        <v>22</v>
      </c>
      <c r="H37" s="60">
        <v>585</v>
      </c>
      <c r="I37" s="60">
        <v>64</v>
      </c>
      <c r="J37" s="60">
        <v>4</v>
      </c>
      <c r="K37" s="71">
        <f t="shared" si="1"/>
        <v>2265</v>
      </c>
      <c r="L37" s="79">
        <v>2605</v>
      </c>
      <c r="M37" s="92"/>
    </row>
    <row r="38" spans="1:13" s="94" customFormat="1" ht="14" customHeight="1" x14ac:dyDescent="0.15">
      <c r="A38" s="94">
        <v>37</v>
      </c>
      <c r="B38" s="12" t="s">
        <v>46</v>
      </c>
      <c r="C38" s="64">
        <v>313</v>
      </c>
      <c r="D38" s="64">
        <v>204</v>
      </c>
      <c r="E38" s="64">
        <v>86</v>
      </c>
      <c r="F38" s="65">
        <v>1303</v>
      </c>
      <c r="G38" s="65">
        <v>12</v>
      </c>
      <c r="H38" s="64">
        <v>19</v>
      </c>
      <c r="I38" s="64">
        <v>26</v>
      </c>
      <c r="J38" s="64">
        <v>0</v>
      </c>
      <c r="K38" s="72">
        <f t="shared" si="1"/>
        <v>1963</v>
      </c>
      <c r="L38" s="79">
        <v>2300</v>
      </c>
      <c r="M38" s="93" t="s">
        <v>48</v>
      </c>
    </row>
    <row r="39" spans="1:13" ht="14" customHeight="1" x14ac:dyDescent="0.15">
      <c r="A39" s="7">
        <v>38</v>
      </c>
      <c r="B39" s="12" t="s">
        <v>47</v>
      </c>
      <c r="C39" s="64">
        <v>762</v>
      </c>
      <c r="D39" s="64">
        <v>391</v>
      </c>
      <c r="E39" s="64">
        <v>135</v>
      </c>
      <c r="F39" s="64">
        <v>265</v>
      </c>
      <c r="G39" s="64">
        <v>8</v>
      </c>
      <c r="H39" s="64">
        <v>220</v>
      </c>
      <c r="I39" s="64">
        <v>30</v>
      </c>
      <c r="J39" s="64">
        <v>0</v>
      </c>
      <c r="K39" s="72">
        <f t="shared" si="1"/>
        <v>1811</v>
      </c>
      <c r="L39" s="79">
        <v>2300</v>
      </c>
      <c r="M39" s="91"/>
    </row>
    <row r="40" spans="1:13" x14ac:dyDescent="0.15">
      <c r="A40" s="7">
        <v>39</v>
      </c>
      <c r="B40" s="12" t="s">
        <v>49</v>
      </c>
      <c r="C40" s="64">
        <v>147</v>
      </c>
      <c r="D40" s="64">
        <v>69</v>
      </c>
      <c r="E40" s="64">
        <v>21</v>
      </c>
      <c r="F40" s="65">
        <v>1268</v>
      </c>
      <c r="G40" s="65">
        <v>0</v>
      </c>
      <c r="H40" s="64">
        <v>52</v>
      </c>
      <c r="I40" s="64">
        <v>10</v>
      </c>
      <c r="J40" s="64">
        <v>0</v>
      </c>
      <c r="K40" s="72">
        <f t="shared" si="1"/>
        <v>1567</v>
      </c>
      <c r="L40" s="79">
        <v>2300</v>
      </c>
      <c r="M40" s="91"/>
    </row>
    <row r="41" spans="1:13" x14ac:dyDescent="0.15">
      <c r="A41" s="7">
        <v>40</v>
      </c>
      <c r="B41" s="77" t="s">
        <v>50</v>
      </c>
      <c r="C41" s="64">
        <v>444</v>
      </c>
      <c r="D41" s="64">
        <v>259</v>
      </c>
      <c r="E41" s="64">
        <v>137</v>
      </c>
      <c r="F41" s="64">
        <v>186</v>
      </c>
      <c r="G41" s="64">
        <v>3</v>
      </c>
      <c r="H41" s="64">
        <v>401</v>
      </c>
      <c r="I41" s="64">
        <v>63</v>
      </c>
      <c r="J41" s="64">
        <v>12</v>
      </c>
      <c r="K41" s="72">
        <f t="shared" si="1"/>
        <v>1505</v>
      </c>
      <c r="L41" s="79">
        <v>2300</v>
      </c>
      <c r="M41" s="91"/>
    </row>
    <row r="42" spans="1:13" x14ac:dyDescent="0.15">
      <c r="A42" s="7">
        <v>41</v>
      </c>
      <c r="B42" s="12" t="s">
        <v>51</v>
      </c>
      <c r="C42" s="64">
        <v>138</v>
      </c>
      <c r="D42" s="64">
        <v>42</v>
      </c>
      <c r="E42" s="64">
        <v>16</v>
      </c>
      <c r="F42" s="65">
        <v>1154</v>
      </c>
      <c r="G42" s="65">
        <v>1</v>
      </c>
      <c r="H42" s="64">
        <v>1</v>
      </c>
      <c r="I42" s="64">
        <v>92</v>
      </c>
      <c r="J42" s="64">
        <v>0</v>
      </c>
      <c r="K42" s="72">
        <f t="shared" si="1"/>
        <v>1444</v>
      </c>
      <c r="L42" s="79">
        <v>2300</v>
      </c>
      <c r="M42" s="91"/>
    </row>
    <row r="43" spans="1:13" x14ac:dyDescent="0.15">
      <c r="A43" s="7">
        <v>42</v>
      </c>
      <c r="B43" s="12" t="s">
        <v>52</v>
      </c>
      <c r="C43" s="64">
        <v>167</v>
      </c>
      <c r="D43" s="64">
        <v>106</v>
      </c>
      <c r="E43" s="64">
        <v>40</v>
      </c>
      <c r="F43" s="65">
        <v>1117</v>
      </c>
      <c r="G43" s="65">
        <v>4</v>
      </c>
      <c r="H43" s="64">
        <v>11</v>
      </c>
      <c r="I43" s="64">
        <v>79</v>
      </c>
      <c r="J43" s="64">
        <v>0</v>
      </c>
      <c r="K43" s="72">
        <f t="shared" si="1"/>
        <v>1524</v>
      </c>
      <c r="L43" s="79">
        <v>2300</v>
      </c>
      <c r="M43" s="91"/>
    </row>
    <row r="44" spans="1:13" x14ac:dyDescent="0.15">
      <c r="A44" s="7">
        <v>43</v>
      </c>
      <c r="B44" s="63" t="s">
        <v>54</v>
      </c>
      <c r="C44" s="64">
        <v>83</v>
      </c>
      <c r="D44" s="64">
        <v>43</v>
      </c>
      <c r="E44" s="64">
        <v>12</v>
      </c>
      <c r="F44" s="65">
        <v>1151</v>
      </c>
      <c r="G44" s="65">
        <v>6</v>
      </c>
      <c r="H44" s="64">
        <v>6</v>
      </c>
      <c r="I44" s="64">
        <v>24</v>
      </c>
      <c r="J44" s="64">
        <v>0</v>
      </c>
      <c r="K44" s="72">
        <f t="shared" si="1"/>
        <v>1325</v>
      </c>
      <c r="L44" s="79">
        <v>2300</v>
      </c>
      <c r="M44" s="91"/>
    </row>
    <row r="45" spans="1:13" x14ac:dyDescent="0.15">
      <c r="A45" s="7">
        <v>44</v>
      </c>
      <c r="B45" s="77" t="s">
        <v>53</v>
      </c>
      <c r="C45" s="64">
        <v>220</v>
      </c>
      <c r="D45" s="64">
        <v>769</v>
      </c>
      <c r="E45" s="64">
        <v>126</v>
      </c>
      <c r="F45" s="64">
        <v>88</v>
      </c>
      <c r="G45" s="64">
        <v>6</v>
      </c>
      <c r="H45" s="64">
        <v>148</v>
      </c>
      <c r="I45" s="64">
        <v>8</v>
      </c>
      <c r="J45" s="64">
        <v>5</v>
      </c>
      <c r="K45" s="72">
        <f t="shared" si="1"/>
        <v>1370</v>
      </c>
      <c r="L45" s="79">
        <v>2300</v>
      </c>
      <c r="M45" s="91"/>
    </row>
    <row r="46" spans="1:13" x14ac:dyDescent="0.15">
      <c r="A46" s="7">
        <v>45</v>
      </c>
      <c r="B46" s="63" t="s">
        <v>56</v>
      </c>
      <c r="C46" s="64">
        <v>422</v>
      </c>
      <c r="D46" s="64">
        <v>222</v>
      </c>
      <c r="E46" s="64">
        <v>105</v>
      </c>
      <c r="F46" s="64">
        <v>214</v>
      </c>
      <c r="G46" s="64">
        <v>2</v>
      </c>
      <c r="H46" s="64">
        <v>69</v>
      </c>
      <c r="I46" s="64">
        <v>106</v>
      </c>
      <c r="J46" s="64">
        <v>0</v>
      </c>
      <c r="K46" s="72">
        <f t="shared" si="1"/>
        <v>1140</v>
      </c>
      <c r="L46" s="79">
        <v>2300</v>
      </c>
      <c r="M46" s="91"/>
    </row>
    <row r="47" spans="1:13" x14ac:dyDescent="0.15">
      <c r="A47" s="7">
        <v>46</v>
      </c>
      <c r="B47" s="47" t="s">
        <v>55</v>
      </c>
      <c r="C47" s="64">
        <v>190</v>
      </c>
      <c r="D47" s="64">
        <v>361</v>
      </c>
      <c r="E47" s="64">
        <v>35</v>
      </c>
      <c r="F47" s="64">
        <v>60</v>
      </c>
      <c r="G47" s="64">
        <v>0</v>
      </c>
      <c r="H47" s="64">
        <v>333</v>
      </c>
      <c r="I47" s="64">
        <v>6</v>
      </c>
      <c r="J47" s="64">
        <v>0</v>
      </c>
      <c r="K47" s="72">
        <f t="shared" si="1"/>
        <v>985</v>
      </c>
      <c r="L47" s="79">
        <v>2300</v>
      </c>
      <c r="M47" s="91"/>
    </row>
    <row r="48" spans="1:13" x14ac:dyDescent="0.15">
      <c r="A48" s="7">
        <v>47</v>
      </c>
      <c r="B48" s="12" t="s">
        <v>57</v>
      </c>
      <c r="C48" s="64">
        <v>513</v>
      </c>
      <c r="D48" s="64">
        <v>117</v>
      </c>
      <c r="E48" s="64">
        <v>108</v>
      </c>
      <c r="F48" s="64">
        <v>235</v>
      </c>
      <c r="G48" s="64">
        <v>2</v>
      </c>
      <c r="H48" s="64">
        <v>35</v>
      </c>
      <c r="I48" s="64">
        <v>18</v>
      </c>
      <c r="J48" s="64">
        <v>0</v>
      </c>
      <c r="K48" s="72">
        <f t="shared" si="1"/>
        <v>1028</v>
      </c>
      <c r="L48" s="79">
        <v>2300</v>
      </c>
      <c r="M48" s="91"/>
    </row>
    <row r="49" spans="1:13" x14ac:dyDescent="0.15">
      <c r="A49" s="7">
        <v>48</v>
      </c>
      <c r="B49" s="62" t="s">
        <v>58</v>
      </c>
      <c r="C49" s="64">
        <v>247</v>
      </c>
      <c r="D49" s="64">
        <v>236</v>
      </c>
      <c r="E49" s="64">
        <v>70</v>
      </c>
      <c r="F49" s="64">
        <v>299</v>
      </c>
      <c r="G49" s="64">
        <v>27</v>
      </c>
      <c r="H49" s="64">
        <v>91</v>
      </c>
      <c r="I49" s="64">
        <v>41</v>
      </c>
      <c r="J49" s="64">
        <v>0</v>
      </c>
      <c r="K49" s="72">
        <f t="shared" si="1"/>
        <v>1011</v>
      </c>
      <c r="L49" s="79">
        <v>2300</v>
      </c>
      <c r="M49" s="91"/>
    </row>
    <row r="50" spans="1:13" x14ac:dyDescent="0.15">
      <c r="A50" s="7">
        <v>49</v>
      </c>
      <c r="B50" s="12" t="s">
        <v>59</v>
      </c>
      <c r="C50" s="64">
        <v>168</v>
      </c>
      <c r="D50" s="64">
        <v>149</v>
      </c>
      <c r="E50" s="64">
        <v>33</v>
      </c>
      <c r="F50" s="64">
        <v>99</v>
      </c>
      <c r="G50" s="64">
        <v>3</v>
      </c>
      <c r="H50" s="64">
        <v>121</v>
      </c>
      <c r="I50" s="64">
        <v>26</v>
      </c>
      <c r="J50" s="64">
        <v>1</v>
      </c>
      <c r="K50" s="72">
        <f t="shared" si="1"/>
        <v>600</v>
      </c>
      <c r="L50" s="79">
        <v>2300</v>
      </c>
      <c r="M50" s="91"/>
    </row>
    <row r="51" spans="1:13" x14ac:dyDescent="0.15">
      <c r="A51" s="7">
        <v>50</v>
      </c>
      <c r="B51" s="12" t="s">
        <v>60</v>
      </c>
      <c r="C51" s="64">
        <v>238</v>
      </c>
      <c r="D51" s="64">
        <v>108</v>
      </c>
      <c r="E51" s="64">
        <v>25</v>
      </c>
      <c r="F51" s="64">
        <v>122</v>
      </c>
      <c r="G51" s="64">
        <v>3</v>
      </c>
      <c r="H51" s="64">
        <v>70</v>
      </c>
      <c r="I51" s="64">
        <v>60</v>
      </c>
      <c r="J51" s="64">
        <v>2</v>
      </c>
      <c r="K51" s="72">
        <f t="shared" si="1"/>
        <v>628</v>
      </c>
      <c r="L51" s="79">
        <v>2300</v>
      </c>
      <c r="M51" s="91"/>
    </row>
    <row r="52" spans="1:13" x14ac:dyDescent="0.15">
      <c r="A52" s="7">
        <v>51</v>
      </c>
      <c r="B52" s="12" t="s">
        <v>61</v>
      </c>
      <c r="C52" s="64">
        <v>65</v>
      </c>
      <c r="D52" s="64">
        <v>21</v>
      </c>
      <c r="E52" s="64">
        <v>14</v>
      </c>
      <c r="F52" s="64">
        <v>34</v>
      </c>
      <c r="G52" s="64">
        <v>0</v>
      </c>
      <c r="H52" s="64">
        <v>6</v>
      </c>
      <c r="I52" s="74">
        <v>3</v>
      </c>
      <c r="J52" s="75">
        <v>0</v>
      </c>
      <c r="K52" s="25">
        <f t="shared" si="1"/>
        <v>143</v>
      </c>
      <c r="L52" s="79">
        <v>2300</v>
      </c>
      <c r="M52" s="92"/>
    </row>
    <row r="53" spans="1:13" x14ac:dyDescent="0.15">
      <c r="B53" s="13" t="s">
        <v>6</v>
      </c>
      <c r="C53" s="26">
        <f t="shared" ref="C53:K53" si="2">SUM(C2:C52)</f>
        <v>228364</v>
      </c>
      <c r="D53" s="26">
        <f t="shared" si="2"/>
        <v>134310</v>
      </c>
      <c r="E53" s="26">
        <f t="shared" si="2"/>
        <v>45321</v>
      </c>
      <c r="F53" s="26">
        <f t="shared" si="2"/>
        <v>129726</v>
      </c>
      <c r="G53" s="26"/>
      <c r="H53" s="26">
        <f t="shared" si="2"/>
        <v>22802</v>
      </c>
      <c r="I53" s="26"/>
      <c r="J53" s="26"/>
      <c r="K53" s="26">
        <f>SUM(K2:K52)</f>
        <v>570352</v>
      </c>
      <c r="L53" s="28">
        <f>SUM(L2:L52)</f>
        <v>655952</v>
      </c>
      <c r="M53" s="27"/>
    </row>
    <row r="54" spans="1:13" x14ac:dyDescent="0.15">
      <c r="B54" s="14" t="s">
        <v>72</v>
      </c>
      <c r="C54" s="14"/>
      <c r="D54" s="14"/>
      <c r="E54" s="14"/>
      <c r="H54" s="14"/>
      <c r="I54" s="14"/>
      <c r="J54" s="14"/>
    </row>
    <row r="55" spans="1:13" x14ac:dyDescent="0.15">
      <c r="B55" s="14" t="s">
        <v>62</v>
      </c>
      <c r="C55" s="14"/>
      <c r="D55" s="14"/>
      <c r="E55" s="14"/>
      <c r="H55" s="14"/>
      <c r="I55" s="14"/>
      <c r="J55" s="14"/>
      <c r="K55" s="44" t="s">
        <v>63</v>
      </c>
    </row>
    <row r="56" spans="1:13" x14ac:dyDescent="0.15">
      <c r="B56" s="14" t="s">
        <v>73</v>
      </c>
      <c r="C56" s="14"/>
      <c r="D56" s="14"/>
      <c r="E56" s="14"/>
      <c r="H56" s="14"/>
      <c r="I56" s="14"/>
      <c r="J56" s="14"/>
      <c r="K56" s="48" t="s">
        <v>65</v>
      </c>
      <c r="L56" s="50"/>
      <c r="M56" s="49"/>
    </row>
    <row r="57" spans="1:13" x14ac:dyDescent="0.15">
      <c r="B57" s="16" t="s">
        <v>64</v>
      </c>
      <c r="C57" s="14"/>
      <c r="D57" s="14"/>
      <c r="E57" s="14"/>
      <c r="F57" s="14"/>
      <c r="G57" s="14"/>
      <c r="H57" s="14"/>
      <c r="I57" s="14"/>
      <c r="J57" s="14"/>
    </row>
    <row r="59" spans="1:13" ht="15" customHeight="1" x14ac:dyDescent="0.15">
      <c r="B59" s="17"/>
      <c r="C59" s="32"/>
      <c r="D59" s="18"/>
      <c r="E59" s="18" t="s">
        <v>66</v>
      </c>
      <c r="F59" s="19" t="s">
        <v>67</v>
      </c>
      <c r="G59" s="19"/>
      <c r="H59" s="33" t="s">
        <v>68</v>
      </c>
      <c r="I59" s="67"/>
      <c r="J59" s="67"/>
    </row>
    <row r="60" spans="1:13" ht="15" customHeight="1" x14ac:dyDescent="0.15">
      <c r="B60" s="84" t="s">
        <v>8</v>
      </c>
      <c r="C60" s="85"/>
      <c r="D60" s="34"/>
      <c r="E60" s="20">
        <f>SUM(K2:K11)</f>
        <v>385711</v>
      </c>
      <c r="F60" s="35">
        <f>SUM(L2:L11)</f>
        <v>429864</v>
      </c>
      <c r="G60" s="35"/>
      <c r="H60" s="36">
        <f>SUM(F60/L53)</f>
        <v>0.65532843866624391</v>
      </c>
      <c r="I60" s="68"/>
      <c r="J60" s="68"/>
    </row>
    <row r="61" spans="1:13" ht="15" customHeight="1" x14ac:dyDescent="0.15">
      <c r="B61" s="86" t="s">
        <v>19</v>
      </c>
      <c r="C61" s="87"/>
      <c r="D61" s="37"/>
      <c r="E61" s="20">
        <f>SUM(K12:K24)</f>
        <v>119859</v>
      </c>
      <c r="F61" s="35">
        <f>SUM(L12:L24)</f>
        <v>137839</v>
      </c>
      <c r="G61" s="35"/>
      <c r="H61" s="36">
        <f>SUM(F61/L53)</f>
        <v>0.21013580261970388</v>
      </c>
      <c r="I61" s="68"/>
      <c r="J61" s="68"/>
    </row>
    <row r="62" spans="1:13" ht="15" customHeight="1" x14ac:dyDescent="0.15">
      <c r="B62" s="80" t="s">
        <v>33</v>
      </c>
      <c r="C62" s="81"/>
      <c r="D62" s="38"/>
      <c r="E62" s="20">
        <f>SUM(K25:K37)</f>
        <v>46738</v>
      </c>
      <c r="F62" s="51">
        <f>SUM(L25:L37)</f>
        <v>53749</v>
      </c>
      <c r="G62" s="51"/>
      <c r="H62" s="36">
        <f>SUM(F62/L53)</f>
        <v>8.1940446861965513E-2</v>
      </c>
      <c r="I62" s="68"/>
      <c r="J62" s="68"/>
    </row>
    <row r="63" spans="1:13" x14ac:dyDescent="0.15">
      <c r="B63" s="82" t="s">
        <v>48</v>
      </c>
      <c r="C63" s="83"/>
      <c r="D63" s="39"/>
      <c r="E63" s="20">
        <f>SUM(K38:K52)</f>
        <v>18044</v>
      </c>
      <c r="F63" s="51">
        <f>SUM(L38:L52)</f>
        <v>34500</v>
      </c>
      <c r="G63" s="51"/>
      <c r="H63" s="36">
        <f>SUM(F63/L53)</f>
        <v>5.259531185208674E-2</v>
      </c>
      <c r="I63" s="68"/>
      <c r="J63" s="68"/>
    </row>
    <row r="64" spans="1:13" x14ac:dyDescent="0.15">
      <c r="D64" s="40" t="s">
        <v>6</v>
      </c>
      <c r="E64" s="20">
        <f>SUM(E60:E63)</f>
        <v>570352</v>
      </c>
      <c r="F64" s="51">
        <f>SUM(F60:F63)</f>
        <v>655952</v>
      </c>
      <c r="G64" s="51"/>
      <c r="H64" s="36">
        <f>SUM(H60:H63)</f>
        <v>1</v>
      </c>
      <c r="I64" s="68"/>
      <c r="J64" s="68"/>
    </row>
    <row r="65" spans="8:10" x14ac:dyDescent="0.15">
      <c r="H65" s="41"/>
      <c r="I65" s="41"/>
      <c r="J65" s="41"/>
    </row>
  </sheetData>
  <sortState xmlns:xlrd2="http://schemas.microsoft.com/office/spreadsheetml/2017/richdata2" ref="A2:M57">
    <sortCondition ref="B2:B52"/>
  </sortState>
  <mergeCells count="8">
    <mergeCell ref="B62:C62"/>
    <mergeCell ref="B63:C63"/>
    <mergeCell ref="B60:C60"/>
    <mergeCell ref="B61:C61"/>
    <mergeCell ref="M2:M11"/>
    <mergeCell ref="M12:M24"/>
    <mergeCell ref="M25:M37"/>
    <mergeCell ref="M38:M52"/>
  </mergeCells>
  <pageMargins left="0.7" right="0.7" top="0.75" bottom="0.25" header="0.3" footer="0.3"/>
  <pageSetup scale="74" orientation="portrait" r:id="rId1"/>
  <headerFooter>
    <oddHeader xml:space="preserve">&amp;C&amp;"-,Bold"MIC3 Tier Groups (by No of Dependents)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15D79-E44F-3C4E-8535-CD8FC8BB5B86}">
  <dimension ref="A1"/>
  <sheetViews>
    <sheetView workbookViewId="0">
      <selection sqref="A1:A1048576"/>
    </sheetView>
  </sheetViews>
  <sheetFormatPr baseColWidth="10" defaultColWidth="10.83203125" defaultRowHeight="16" x14ac:dyDescent="0.2"/>
  <cols>
    <col min="1" max="16384" width="10.83203125" style="5"/>
  </cols>
  <sheetData>
    <row r="1" s="6" customForma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7"/>
  <sheetViews>
    <sheetView workbookViewId="0">
      <pane ySplit="6" topLeftCell="A44" activePane="bottomLeft" state="frozen"/>
      <selection pane="bottomLeft" activeCell="H82" sqref="H82"/>
    </sheetView>
  </sheetViews>
  <sheetFormatPr baseColWidth="10" defaultColWidth="9.1640625" defaultRowHeight="15" x14ac:dyDescent="0.2"/>
  <cols>
    <col min="1" max="16384" width="9.1640625" style="1"/>
  </cols>
  <sheetData>
    <row r="1" s="2" customFormat="1" ht="22" customHeight="1" x14ac:dyDescent="0.3"/>
    <row r="2" s="3" customFormat="1" ht="18" customHeight="1" x14ac:dyDescent="0.25"/>
    <row r="3" s="4" customFormat="1" ht="16" customHeight="1" x14ac:dyDescent="0.2"/>
    <row r="4" ht="10" customHeight="1" x14ac:dyDescent="0.2"/>
    <row r="64" ht="10" customHeight="1" x14ac:dyDescent="0.2"/>
    <row r="65" s="4" customFormat="1" ht="16" customHeight="1" x14ac:dyDescent="0.2"/>
    <row r="66" s="4" customFormat="1" ht="16" customHeight="1" x14ac:dyDescent="0.2"/>
    <row r="67" ht="10" customHeight="1" x14ac:dyDescent="0.2"/>
  </sheetData>
  <pageMargins left="0.75" right="0.75" top="1" bottom="1" header="0.5" footer="0.5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d3ebf3-f345-47d7-aafb-68f87d2090ce">
      <Terms xmlns="http://schemas.microsoft.com/office/infopath/2007/PartnerControls"/>
    </lcf76f155ced4ddcb4097134ff3c332f>
    <TaxCatchAll xmlns="15f3632d-8892-442e-b6c0-58b7c439ec4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89C9792132084BA72B6CA525265D9F" ma:contentTypeVersion="18" ma:contentTypeDescription="Create a new document." ma:contentTypeScope="" ma:versionID="0884c8cc3fc18cc3f2b39098e524eb96">
  <xsd:schema xmlns:xsd="http://www.w3.org/2001/XMLSchema" xmlns:xs="http://www.w3.org/2001/XMLSchema" xmlns:p="http://schemas.microsoft.com/office/2006/metadata/properties" xmlns:ns2="fbd3ebf3-f345-47d7-aafb-68f87d2090ce" xmlns:ns3="15f3632d-8892-442e-b6c0-58b7c439ec4d" targetNamespace="http://schemas.microsoft.com/office/2006/metadata/properties" ma:root="true" ma:fieldsID="7a79489591b1505dc349c5976aa34181" ns2:_="" ns3:_="">
    <xsd:import namespace="fbd3ebf3-f345-47d7-aafb-68f87d2090ce"/>
    <xsd:import namespace="15f3632d-8892-442e-b6c0-58b7c439ec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d3ebf3-f345-47d7-aafb-68f87d2090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aaf7f2b-b38b-4235-a4c5-719a9f7295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3632d-8892-442e-b6c0-58b7c439ec4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58fdbca-8764-48eb-8cb3-7b19dd737750}" ma:internalName="TaxCatchAll" ma:showField="CatchAllData" ma:web="15f3632d-8892-442e-b6c0-58b7c439ec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0A4E1F-4046-461B-95BB-A0BADD2685DD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15f3632d-8892-442e-b6c0-58b7c439ec4d"/>
    <ds:schemaRef ds:uri="fbd3ebf3-f345-47d7-aafb-68f87d2090c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45EE278-38D2-448D-A44D-F02A59C444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E86B19-A9D5-4396-A5A2-46951AFB3D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d3ebf3-f345-47d7-aafb-68f87d2090ce"/>
    <ds:schemaRef ds:uri="15f3632d-8892-442e-b6c0-58b7c439ec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Sheet 1</vt:lpstr>
      <vt:lpstr>Sheet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Fletes, Miguel A CTR DMDC</dc:creator>
  <cp:keywords/>
  <dc:description/>
  <cp:lastModifiedBy>Allie Thomas</cp:lastModifiedBy>
  <cp:revision/>
  <cp:lastPrinted>2024-02-27T22:00:15Z</cp:lastPrinted>
  <dcterms:created xsi:type="dcterms:W3CDTF">2019-09-09T18:51:41Z</dcterms:created>
  <dcterms:modified xsi:type="dcterms:W3CDTF">2024-03-28T16:34:21Z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0x0101006B89C9792132084BA72B6CA525265D9F</vt:lpwstr>
  </property>
  <property fmtid="{D5CDD505-2E9C-101B-9397-08002B2CF9AE}" pid="3" name="Order">
    <vt:r8>77000</vt:r8>
  </property>
  <property fmtid="{D5CDD505-2E9C-101B-9397-08002B2CF9AE}" pid="4" name="MediaServiceImageTags">
    <vt:lpwstr/>
  </property>
</Properties>
</file>